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ser\Desktop\UKRI CS\mem stick\"/>
    </mc:Choice>
  </mc:AlternateContent>
  <bookViews>
    <workbookView xWindow="0" yWindow="0" windowWidth="23040" windowHeight="9192"/>
  </bookViews>
  <sheets>
    <sheet name="Photomet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  <c r="Q3" i="1" l="1"/>
  <c r="R3" i="1"/>
  <c r="S3" i="1"/>
  <c r="T3" i="1" l="1"/>
  <c r="Q4" i="1"/>
  <c r="R4" i="1"/>
  <c r="S4" i="1"/>
  <c r="Q2" i="1"/>
  <c r="R2" i="1"/>
  <c r="S2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T18" i="1" l="1"/>
  <c r="T14" i="1"/>
  <c r="T10" i="1"/>
  <c r="T6" i="1"/>
  <c r="T17" i="1"/>
  <c r="T13" i="1"/>
  <c r="T9" i="1"/>
  <c r="T5" i="1"/>
  <c r="T16" i="1"/>
  <c r="T15" i="1"/>
  <c r="T12" i="1"/>
  <c r="T11" i="1"/>
  <c r="T8" i="1"/>
  <c r="T7" i="1"/>
  <c r="T2" i="1"/>
  <c r="T4" i="1"/>
</calcChain>
</file>

<file path=xl/sharedStrings.xml><?xml version="1.0" encoding="utf-8"?>
<sst xmlns="http://schemas.openxmlformats.org/spreadsheetml/2006/main" count="12" uniqueCount="8">
  <si>
    <t>Filename</t>
  </si>
  <si>
    <t>Target</t>
  </si>
  <si>
    <t>Day</t>
  </si>
  <si>
    <t>Pixel</t>
  </si>
  <si>
    <t>Sky</t>
  </si>
  <si>
    <t>EXAMPLE</t>
  </si>
  <si>
    <t>MJD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</si>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</sst>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Gaia16</a:t>
            </a:r>
            <a:r>
              <a:rPr lang="en-GB" baseline="0"/>
              <a:t> agf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09492563429572"/>
          <c:y val="0.16340296004666083"/>
          <c:w val="0.863571741032371"/>
          <c:h val="0.65049394867308252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Photometry!$D$3:$D$18</c:f>
              <c:numCache>
                <c:formatCode>0.00</c:formatCode>
                <c:ptCount val="16"/>
                <c:pt idx="0">
                  <c:v>1.3197000000000116</c:v>
                </c:pt>
                <c:pt idx="1">
                  <c:v>2.2770000000018626</c:v>
                </c:pt>
                <c:pt idx="2">
                  <c:v>4.2742999999973108</c:v>
                </c:pt>
                <c:pt idx="3">
                  <c:v>8.2303000000028987</c:v>
                </c:pt>
                <c:pt idx="4">
                  <c:v>10.257799999999406</c:v>
                </c:pt>
                <c:pt idx="5">
                  <c:v>12.230300000002899</c:v>
                </c:pt>
                <c:pt idx="6">
                  <c:v>13.286599999999453</c:v>
                </c:pt>
                <c:pt idx="7">
                  <c:v>15.319100000000617</c:v>
                </c:pt>
                <c:pt idx="8">
                  <c:v>17.276400000002468</c:v>
                </c:pt>
                <c:pt idx="9">
                  <c:v>19.293299999997544</c:v>
                </c:pt>
                <c:pt idx="10">
                  <c:v>20.286299999999756</c:v>
                </c:pt>
                <c:pt idx="11">
                  <c:v>21.278200000000652</c:v>
                </c:pt>
                <c:pt idx="12">
                  <c:v>26.23410000000149</c:v>
                </c:pt>
                <c:pt idx="13">
                  <c:v>27.248599999998987</c:v>
                </c:pt>
                <c:pt idx="14">
                  <c:v>32.236700000001292</c:v>
                </c:pt>
                <c:pt idx="15">
                  <c:v>34.418499999999767</c:v>
                </c:pt>
              </c:numCache>
            </c:numRef>
          </c:xVal>
          <c:yVal>
            <c:numRef>
              <c:f>Photometry!$T$3:$T$18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E7-4264-A4BE-354DDE419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84608"/>
        <c:axId val="775088352"/>
      </c:scatterChart>
      <c:valAx>
        <c:axId val="7750846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MJD 57449</a:t>
                </a:r>
              </a:p>
            </c:rich>
          </c:tx>
          <c:layout>
            <c:manualLayout>
              <c:xMode val="edge"/>
              <c:yMode val="edge"/>
              <c:x val="0.34530424321959757"/>
              <c:y val="0.90782407407407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088352"/>
        <c:crossesAt val="0.8"/>
        <c:crossBetween val="midCat"/>
      </c:valAx>
      <c:valAx>
        <c:axId val="7750883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Magnitude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084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22</xdr:row>
      <xdr:rowOff>163830</xdr:rowOff>
    </xdr:from>
    <xdr:to>
      <xdr:col>13</xdr:col>
      <xdr:colOff>45720</xdr:colOff>
      <xdr:row>37</xdr:row>
      <xdr:rowOff>163830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workbookViewId="0">
      <selection activeCell="C29" sqref="C29"/>
    </sheetView>
  </sheetViews>
  <sheetFormatPr defaultRowHeight="14.4" x14ac:dyDescent="0.3"/>
  <cols>
    <col min="3" max="4" width="12.77734375" style="16" customWidth="1"/>
    <col min="8" max="8" width="2.21875" customWidth="1"/>
    <col min="12" max="12" width="2.21875" customWidth="1"/>
    <col min="16" max="16" width="2.21875" customWidth="1"/>
    <col min="23" max="31" width="8.88671875" style="2"/>
  </cols>
  <sheetData>
    <row r="1" spans="1:31" s="1" customFormat="1" x14ac:dyDescent="0.3">
      <c r="A1" s="1" t="s">
        <v>0</v>
      </c>
      <c r="B1" s="1" t="s">
        <v>2</v>
      </c>
      <c r="C1" s="13" t="s">
        <v>6</v>
      </c>
      <c r="D1" s="13" t="s">
        <v>7</v>
      </c>
      <c r="E1" s="1" t="s">
        <v>1</v>
      </c>
      <c r="F1" s="1" t="s">
        <v>3</v>
      </c>
      <c r="G1" s="1" t="s">
        <v>4</v>
      </c>
      <c r="I1" s="1">
        <v>1</v>
      </c>
      <c r="J1" s="1" t="s">
        <v>3</v>
      </c>
      <c r="K1" s="1" t="s">
        <v>4</v>
      </c>
      <c r="M1" s="1">
        <v>2</v>
      </c>
      <c r="N1" s="1" t="s">
        <v>3</v>
      </c>
      <c r="O1" s="1" t="s">
        <v>4</v>
      </c>
    </row>
    <row r="2" spans="1:31" s="11" customFormat="1" x14ac:dyDescent="0.3">
      <c r="A2" s="11">
        <v>20160304</v>
      </c>
      <c r="B2" s="8">
        <v>3</v>
      </c>
      <c r="C2" s="14">
        <v>57452.3001</v>
      </c>
      <c r="D2" s="9">
        <f>C2-57449</f>
        <v>3.3001000000003842</v>
      </c>
      <c r="E2" s="8">
        <v>22517</v>
      </c>
      <c r="F2" s="8">
        <v>241</v>
      </c>
      <c r="G2" s="8">
        <v>38</v>
      </c>
      <c r="H2" s="8"/>
      <c r="I2" s="8">
        <v>39015</v>
      </c>
      <c r="J2" s="8">
        <v>241</v>
      </c>
      <c r="K2" s="8">
        <v>40</v>
      </c>
      <c r="L2" s="8"/>
      <c r="M2" s="8">
        <v>18641</v>
      </c>
      <c r="N2" s="8">
        <v>241</v>
      </c>
      <c r="O2" s="8">
        <v>37</v>
      </c>
      <c r="P2" s="8"/>
      <c r="Q2" s="9">
        <f>-2.5*LOG(E2-(F2*G2))</f>
        <v>-10.314434874627214</v>
      </c>
      <c r="R2" s="9">
        <f>-2.5*LOG(I2-(J2*K2))</f>
        <v>-11.169944688199482</v>
      </c>
      <c r="S2" s="9">
        <f>-2.5*LOG(M2-(N2*O2))</f>
        <v>-9.9696123754282446</v>
      </c>
      <c r="T2" s="9">
        <f>Q2-AVERAGE(R2:S2)</f>
        <v>0.25534365718664986</v>
      </c>
      <c r="U2" s="8" t="s">
        <v>5</v>
      </c>
      <c r="W2" s="8"/>
      <c r="X2" s="8"/>
      <c r="Y2" s="8"/>
      <c r="Z2" s="8"/>
      <c r="AA2" s="9"/>
      <c r="AB2" s="9"/>
      <c r="AC2" s="9"/>
      <c r="AD2" s="9"/>
      <c r="AE2" s="9"/>
    </row>
    <row r="3" spans="1:31" x14ac:dyDescent="0.3">
      <c r="A3">
        <v>20160302</v>
      </c>
      <c r="B3" s="2">
        <v>1</v>
      </c>
      <c r="C3" s="15">
        <v>57450.3197</v>
      </c>
      <c r="D3" s="9">
        <f t="shared" ref="D3:D18" si="0">C3-57449</f>
        <v>1.3197000000000116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 t="e">
        <f>-2.5*LOG(E3-(F3*G3))</f>
        <v>#NUM!</v>
      </c>
      <c r="R3" s="3" t="e">
        <f>-2.5*LOG(I3-(J3*K3))</f>
        <v>#NUM!</v>
      </c>
      <c r="S3" s="3" t="e">
        <f>-2.5*LOG(M3-(N3*O3))</f>
        <v>#NUM!</v>
      </c>
      <c r="T3" s="3" t="e">
        <f>Q3-AVERAGE(R3:S3)</f>
        <v>#NUM!</v>
      </c>
      <c r="V3" s="2"/>
      <c r="AA3" s="3"/>
      <c r="AB3" s="3"/>
      <c r="AC3" s="3"/>
      <c r="AD3" s="3"/>
      <c r="AE3" s="3"/>
    </row>
    <row r="4" spans="1:31" x14ac:dyDescent="0.3">
      <c r="A4">
        <v>20160303</v>
      </c>
      <c r="B4" s="2">
        <v>2</v>
      </c>
      <c r="C4" s="15">
        <v>57451.277000000002</v>
      </c>
      <c r="D4" s="9">
        <f t="shared" si="0"/>
        <v>2.2770000000018626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 t="e">
        <f>-2.5*LOG(E4-(F4*G4))</f>
        <v>#NUM!</v>
      </c>
      <c r="R4" s="3" t="e">
        <f>-2.5*LOG(I4-(J4*K4))</f>
        <v>#NUM!</v>
      </c>
      <c r="S4" s="3" t="e">
        <f>-2.5*LOG(M4-(N4*O4))</f>
        <v>#NUM!</v>
      </c>
      <c r="T4" s="3" t="e">
        <f>Q4-AVERAGE(R4:S4)</f>
        <v>#NUM!</v>
      </c>
      <c r="V4" s="2"/>
      <c r="AA4" s="3"/>
      <c r="AB4" s="3"/>
      <c r="AC4" s="3"/>
      <c r="AD4" s="3"/>
      <c r="AE4" s="3"/>
    </row>
    <row r="5" spans="1:31" x14ac:dyDescent="0.3">
      <c r="A5" s="12">
        <v>20160305</v>
      </c>
      <c r="B5" s="2">
        <v>4</v>
      </c>
      <c r="C5" s="15">
        <v>57453.274299999997</v>
      </c>
      <c r="D5" s="9">
        <f t="shared" si="0"/>
        <v>4.2742999999973108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 t="e">
        <f>-2.5*LOG(E5-(F5*G5))</f>
        <v>#NUM!</v>
      </c>
      <c r="R5" s="3" t="e">
        <f>-2.5*LOG(I5-(J5*K5))</f>
        <v>#NUM!</v>
      </c>
      <c r="S5" s="3" t="e">
        <f>-2.5*LOG(M5-(N5*O5))</f>
        <v>#NUM!</v>
      </c>
      <c r="T5" s="3" t="e">
        <f>Q5-AVERAGE(R5:S5)</f>
        <v>#NUM!</v>
      </c>
      <c r="AA5" s="3"/>
      <c r="AB5" s="3"/>
      <c r="AC5" s="3"/>
      <c r="AD5" s="3"/>
      <c r="AE5" s="3"/>
    </row>
    <row r="6" spans="1:31" x14ac:dyDescent="0.3">
      <c r="A6">
        <v>20160309</v>
      </c>
      <c r="B6" s="2">
        <v>8</v>
      </c>
      <c r="C6" s="15">
        <v>57457.230300000003</v>
      </c>
      <c r="D6" s="9">
        <f t="shared" si="0"/>
        <v>8.2303000000028987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 t="e">
        <f>-2.5*LOG(E6-(F6*G6))</f>
        <v>#NUM!</v>
      </c>
      <c r="R6" s="3" t="e">
        <f>-2.5*LOG(I6-(J6*K6))</f>
        <v>#NUM!</v>
      </c>
      <c r="S6" s="3" t="e">
        <f>-2.5*LOG(M6-(N6*O6))</f>
        <v>#NUM!</v>
      </c>
      <c r="T6" s="3" t="e">
        <f>Q6-AVERAGE(R6:S6)</f>
        <v>#NUM!</v>
      </c>
      <c r="AA6" s="3"/>
      <c r="AB6" s="3"/>
      <c r="AC6" s="3"/>
      <c r="AD6" s="3"/>
      <c r="AE6" s="3"/>
    </row>
    <row r="7" spans="1:31" x14ac:dyDescent="0.3">
      <c r="A7">
        <v>20160311</v>
      </c>
      <c r="B7" s="2">
        <v>10</v>
      </c>
      <c r="C7" s="15">
        <v>57459.257799999999</v>
      </c>
      <c r="D7" s="9">
        <f t="shared" si="0"/>
        <v>10.257799999999406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 t="e">
        <f>-2.5*LOG(E7-(F7*G7))</f>
        <v>#NUM!</v>
      </c>
      <c r="R7" s="3" t="e">
        <f>-2.5*LOG(I7-(J7*K7))</f>
        <v>#NUM!</v>
      </c>
      <c r="S7" s="3" t="e">
        <f>-2.5*LOG(M7-(N7*O7))</f>
        <v>#NUM!</v>
      </c>
      <c r="T7" s="3" t="e">
        <f>Q7-AVERAGE(R7:S7)</f>
        <v>#NUM!</v>
      </c>
      <c r="AA7" s="3"/>
      <c r="AB7" s="3"/>
      <c r="AC7" s="3"/>
      <c r="AD7" s="3"/>
      <c r="AE7" s="3"/>
    </row>
    <row r="8" spans="1:31" x14ac:dyDescent="0.3">
      <c r="A8">
        <v>20160313</v>
      </c>
      <c r="B8" s="2">
        <v>12</v>
      </c>
      <c r="C8" s="15">
        <v>57461.230300000003</v>
      </c>
      <c r="D8" s="9">
        <f t="shared" si="0"/>
        <v>12.230300000002899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e">
        <f>-2.5*LOG(E8-(F8*G8))</f>
        <v>#NUM!</v>
      </c>
      <c r="R8" s="3" t="e">
        <f>-2.5*LOG(I8-(J8*K8))</f>
        <v>#NUM!</v>
      </c>
      <c r="S8" s="3" t="e">
        <f>-2.5*LOG(M8-(N8*O8))</f>
        <v>#NUM!</v>
      </c>
      <c r="T8" s="3" t="e">
        <f>Q8-AVERAGE(R8:S8)</f>
        <v>#NUM!</v>
      </c>
      <c r="AA8" s="3"/>
      <c r="AB8" s="3"/>
      <c r="AC8" s="3"/>
      <c r="AD8" s="3"/>
      <c r="AE8" s="3"/>
    </row>
    <row r="9" spans="1:31" x14ac:dyDescent="0.3">
      <c r="A9">
        <v>20160314</v>
      </c>
      <c r="B9" s="2">
        <v>13</v>
      </c>
      <c r="C9" s="15">
        <v>57462.286599999999</v>
      </c>
      <c r="D9" s="9">
        <f t="shared" si="0"/>
        <v>13.286599999999453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e">
        <f>-2.5*LOG(E9-(F9*G9))</f>
        <v>#NUM!</v>
      </c>
      <c r="R9" s="3" t="e">
        <f>-2.5*LOG(I9-(J9*K9))</f>
        <v>#NUM!</v>
      </c>
      <c r="S9" s="3" t="e">
        <f>-2.5*LOG(M9-(N9*O9))</f>
        <v>#NUM!</v>
      </c>
      <c r="T9" s="3" t="e">
        <f>Q9-AVERAGE(R9:S9)</f>
        <v>#NUM!</v>
      </c>
      <c r="AA9" s="3"/>
      <c r="AB9" s="3"/>
      <c r="AC9" s="3"/>
      <c r="AD9" s="3"/>
      <c r="AE9" s="3"/>
    </row>
    <row r="10" spans="1:31" x14ac:dyDescent="0.3">
      <c r="A10">
        <v>20160316</v>
      </c>
      <c r="B10" s="2">
        <v>15</v>
      </c>
      <c r="C10" s="15">
        <v>57464.319100000001</v>
      </c>
      <c r="D10" s="9">
        <f t="shared" si="0"/>
        <v>15.319100000000617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 t="e">
        <f>-2.5*LOG(E10-(F10*G10))</f>
        <v>#NUM!</v>
      </c>
      <c r="R10" s="3" t="e">
        <f>-2.5*LOG(I10-(J10*K10))</f>
        <v>#NUM!</v>
      </c>
      <c r="S10" s="3" t="e">
        <f>-2.5*LOG(M10-(N10*O10))</f>
        <v>#NUM!</v>
      </c>
      <c r="T10" s="3" t="e">
        <f>Q10-AVERAGE(R10:S10)</f>
        <v>#NUM!</v>
      </c>
      <c r="AA10" s="3"/>
      <c r="AB10" s="3"/>
      <c r="AC10" s="3"/>
      <c r="AD10" s="3"/>
      <c r="AE10" s="3"/>
    </row>
    <row r="11" spans="1:31" x14ac:dyDescent="0.3">
      <c r="A11">
        <v>20160318</v>
      </c>
      <c r="B11" s="2">
        <v>17</v>
      </c>
      <c r="C11" s="15">
        <v>57466.276400000002</v>
      </c>
      <c r="D11" s="9">
        <f t="shared" si="0"/>
        <v>17.276400000002468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 t="e">
        <f>-2.5*LOG(E11-(F11*G11))</f>
        <v>#NUM!</v>
      </c>
      <c r="R11" s="3" t="e">
        <f>-2.5*LOG(I11-(J11*K11))</f>
        <v>#NUM!</v>
      </c>
      <c r="S11" s="3" t="e">
        <f>-2.5*LOG(M11-(N11*O11))</f>
        <v>#NUM!</v>
      </c>
      <c r="T11" s="3" t="e">
        <f>Q11-AVERAGE(R11:S11)</f>
        <v>#NUM!</v>
      </c>
      <c r="AA11" s="3"/>
      <c r="AB11" s="3"/>
      <c r="AC11" s="3"/>
      <c r="AD11" s="3"/>
      <c r="AE11" s="3"/>
    </row>
    <row r="12" spans="1:31" x14ac:dyDescent="0.3">
      <c r="A12">
        <v>20160320</v>
      </c>
      <c r="B12" s="2">
        <v>19</v>
      </c>
      <c r="C12" s="15">
        <v>57468.293299999998</v>
      </c>
      <c r="D12" s="9">
        <f t="shared" si="0"/>
        <v>19.293299999997544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 t="e">
        <f>-2.5*LOG(E12-(F12*G12))</f>
        <v>#NUM!</v>
      </c>
      <c r="R12" s="3" t="e">
        <f>-2.5*LOG(I12-(J12*K12))</f>
        <v>#NUM!</v>
      </c>
      <c r="S12" s="3" t="e">
        <f>-2.5*LOG(M12-(N12*O12))</f>
        <v>#NUM!</v>
      </c>
      <c r="T12" s="3" t="e">
        <f>Q12-AVERAGE(R12:S12)</f>
        <v>#NUM!</v>
      </c>
      <c r="AA12" s="3"/>
      <c r="AB12" s="3"/>
      <c r="AC12" s="3"/>
      <c r="AD12" s="3"/>
      <c r="AE12" s="3"/>
    </row>
    <row r="13" spans="1:31" x14ac:dyDescent="0.3">
      <c r="A13">
        <v>20160321</v>
      </c>
      <c r="B13" s="2">
        <v>20</v>
      </c>
      <c r="C13" s="15">
        <v>57469.2863</v>
      </c>
      <c r="D13" s="9">
        <f t="shared" si="0"/>
        <v>20.286299999999756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 t="e">
        <f>-2.5*LOG(E13-(F13*G13))</f>
        <v>#NUM!</v>
      </c>
      <c r="R13" s="3" t="e">
        <f>-2.5*LOG(I13-(J13*K13))</f>
        <v>#NUM!</v>
      </c>
      <c r="S13" s="3" t="e">
        <f>-2.5*LOG(M13-(N13*O13))</f>
        <v>#NUM!</v>
      </c>
      <c r="T13" s="3" t="e">
        <f>Q13-AVERAGE(R13:S13)</f>
        <v>#NUM!</v>
      </c>
      <c r="AA13" s="3"/>
      <c r="AB13" s="3"/>
      <c r="AC13" s="3"/>
      <c r="AD13" s="3"/>
      <c r="AE13" s="3"/>
    </row>
    <row r="14" spans="1:31" x14ac:dyDescent="0.3">
      <c r="A14">
        <v>20160322</v>
      </c>
      <c r="B14" s="2">
        <v>21</v>
      </c>
      <c r="C14" s="15">
        <v>57470.278200000001</v>
      </c>
      <c r="D14" s="9">
        <f t="shared" si="0"/>
        <v>21.278200000000652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 t="e">
        <f>-2.5*LOG(E14-(F14*G14))</f>
        <v>#NUM!</v>
      </c>
      <c r="R14" s="3" t="e">
        <f>-2.5*LOG(I14-(J14*K14))</f>
        <v>#NUM!</v>
      </c>
      <c r="S14" s="3" t="e">
        <f>-2.5*LOG(M14-(N14*O14))</f>
        <v>#NUM!</v>
      </c>
      <c r="T14" s="3" t="e">
        <f>Q14-AVERAGE(R14:S14)</f>
        <v>#NUM!</v>
      </c>
      <c r="AA14" s="3"/>
      <c r="AB14" s="3"/>
      <c r="AC14" s="3"/>
      <c r="AD14" s="3"/>
      <c r="AE14" s="3"/>
    </row>
    <row r="15" spans="1:31" x14ac:dyDescent="0.3">
      <c r="A15">
        <v>20160327</v>
      </c>
      <c r="B15" s="2">
        <v>26</v>
      </c>
      <c r="C15" s="15">
        <v>57475.234100000001</v>
      </c>
      <c r="D15" s="9">
        <f t="shared" si="0"/>
        <v>26.23410000000149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 t="e">
        <f>-2.5*LOG(E15-(F15*G15))</f>
        <v>#NUM!</v>
      </c>
      <c r="R15" s="3" t="e">
        <f>-2.5*LOG(I15-(J15*K15))</f>
        <v>#NUM!</v>
      </c>
      <c r="S15" s="3" t="e">
        <f>-2.5*LOG(M15-(N15*O15))</f>
        <v>#NUM!</v>
      </c>
      <c r="T15" s="3" t="e">
        <f>Q15-AVERAGE(R15:S15)</f>
        <v>#NUM!</v>
      </c>
      <c r="AA15" s="3"/>
      <c r="AB15" s="3"/>
      <c r="AC15" s="3"/>
      <c r="AD15" s="3"/>
      <c r="AE15" s="3"/>
    </row>
    <row r="16" spans="1:31" x14ac:dyDescent="0.3">
      <c r="A16">
        <v>20160328</v>
      </c>
      <c r="B16" s="2">
        <v>27</v>
      </c>
      <c r="C16" s="15">
        <v>57476.248599999999</v>
      </c>
      <c r="D16" s="9">
        <f t="shared" si="0"/>
        <v>27.248599999998987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 t="e">
        <f>-2.5*LOG(E16-(F16*G16))</f>
        <v>#NUM!</v>
      </c>
      <c r="R16" s="3" t="e">
        <f>-2.5*LOG(I16-(J16*K16))</f>
        <v>#NUM!</v>
      </c>
      <c r="S16" s="3" t="e">
        <f>-2.5*LOG(M16-(N16*O16))</f>
        <v>#NUM!</v>
      </c>
      <c r="T16" s="3" t="e">
        <f>Q16-AVERAGE(R16:S16)</f>
        <v>#NUM!</v>
      </c>
      <c r="AA16" s="3"/>
      <c r="AB16" s="3"/>
      <c r="AC16" s="3"/>
      <c r="AD16" s="3"/>
      <c r="AE16" s="3"/>
    </row>
    <row r="17" spans="1:31" x14ac:dyDescent="0.3">
      <c r="A17">
        <v>20160402</v>
      </c>
      <c r="B17" s="2">
        <v>32</v>
      </c>
      <c r="C17" s="15">
        <v>57481.236700000001</v>
      </c>
      <c r="D17" s="9">
        <f t="shared" si="0"/>
        <v>32.236700000001292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 t="e">
        <f>-2.5*LOG(E17-(F17*G17))</f>
        <v>#NUM!</v>
      </c>
      <c r="R17" s="3" t="e">
        <f>-2.5*LOG(I17-(J17*K17))</f>
        <v>#NUM!</v>
      </c>
      <c r="S17" s="3" t="e">
        <f>-2.5*LOG(M17-(N17*O17))</f>
        <v>#NUM!</v>
      </c>
      <c r="T17" s="3" t="e">
        <f>Q17-AVERAGE(R17:S17)</f>
        <v>#NUM!</v>
      </c>
      <c r="AA17" s="3"/>
      <c r="AB17" s="3"/>
      <c r="AC17" s="3"/>
      <c r="AD17" s="3"/>
      <c r="AE17" s="3"/>
    </row>
    <row r="18" spans="1:31" x14ac:dyDescent="0.3">
      <c r="A18">
        <v>20160405</v>
      </c>
      <c r="B18" s="2">
        <v>34</v>
      </c>
      <c r="C18" s="15">
        <v>57483.4185</v>
      </c>
      <c r="D18" s="9">
        <f t="shared" si="0"/>
        <v>34.418499999999767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 t="e">
        <f>-2.5*LOG(E18-(F18*G18))</f>
        <v>#NUM!</v>
      </c>
      <c r="R18" s="3" t="e">
        <f>-2.5*LOG(I18-(J18*K18))</f>
        <v>#NUM!</v>
      </c>
      <c r="S18" s="3" t="e">
        <f>-2.5*LOG(M18-(N18*O18))</f>
        <v>#NUM!</v>
      </c>
      <c r="T18" s="3" t="e">
        <f>Q18-AVERAGE(R18:S18)</f>
        <v>#NUM!</v>
      </c>
      <c r="AA18" s="3"/>
      <c r="AB18" s="3"/>
      <c r="AC18" s="3"/>
      <c r="AD18" s="3"/>
      <c r="AE18" s="6"/>
    </row>
    <row r="19" spans="1:31" x14ac:dyDescent="0.3">
      <c r="T19" s="3"/>
      <c r="V19" s="4"/>
      <c r="W19" s="4"/>
      <c r="X19" s="4"/>
      <c r="Y19" s="4"/>
      <c r="Z19" s="4"/>
      <c r="AA19" s="5"/>
      <c r="AB19" s="5"/>
      <c r="AC19" s="5"/>
      <c r="AD19" s="5"/>
      <c r="AE19" s="7"/>
    </row>
    <row r="20" spans="1:31" x14ac:dyDescent="0.3">
      <c r="E20" s="2"/>
      <c r="Q20" s="3"/>
      <c r="R20" s="3"/>
      <c r="S20" s="3"/>
      <c r="T20" s="3"/>
      <c r="V20" s="4"/>
      <c r="W20" s="4"/>
      <c r="X20" s="4"/>
      <c r="Y20" s="4"/>
      <c r="Z20" s="4"/>
      <c r="AA20" s="5"/>
      <c r="AB20" s="5"/>
      <c r="AC20" s="5"/>
      <c r="AD20" s="5"/>
      <c r="AE20" s="7"/>
    </row>
    <row r="21" spans="1:31" x14ac:dyDescent="0.3">
      <c r="Q21" s="3"/>
      <c r="R21" s="3"/>
      <c r="S21" s="3"/>
      <c r="T21" s="3"/>
      <c r="V21" s="4"/>
      <c r="W21" s="4"/>
      <c r="X21" s="4"/>
      <c r="Y21" s="4"/>
      <c r="Z21" s="4"/>
      <c r="AA21" s="5"/>
      <c r="AB21" s="5"/>
      <c r="AC21" s="5"/>
      <c r="AD21" s="5"/>
      <c r="AE21" s="7"/>
    </row>
    <row r="22" spans="1:31" x14ac:dyDescent="0.3">
      <c r="Q22" s="3"/>
      <c r="R22" s="3"/>
      <c r="S22" s="3"/>
      <c r="T22" s="3"/>
      <c r="V22" s="4"/>
      <c r="W22" s="4"/>
      <c r="X22" s="8"/>
      <c r="Y22" s="4"/>
      <c r="Z22" s="4"/>
      <c r="AA22" s="5"/>
      <c r="AB22" s="9"/>
      <c r="AC22" s="5"/>
      <c r="AD22" s="5"/>
      <c r="AE22" s="4"/>
    </row>
    <row r="23" spans="1:31" x14ac:dyDescent="0.3">
      <c r="Q23" s="3"/>
      <c r="R23" s="3"/>
      <c r="S23" s="3"/>
      <c r="T23" s="3"/>
    </row>
    <row r="24" spans="1:31" x14ac:dyDescent="0.3">
      <c r="Q24" s="3"/>
      <c r="R24" s="3"/>
      <c r="S24" s="3"/>
      <c r="T24" s="3"/>
    </row>
    <row r="25" spans="1:31" x14ac:dyDescent="0.3">
      <c r="Q25" s="3"/>
      <c r="R25" s="3"/>
      <c r="S25" s="3"/>
      <c r="T25" s="3"/>
    </row>
    <row r="26" spans="1:31" x14ac:dyDescent="0.3">
      <c r="Q26" s="3"/>
      <c r="R26" s="3"/>
      <c r="S26" s="3"/>
      <c r="T26" s="3"/>
    </row>
    <row r="27" spans="1:31" x14ac:dyDescent="0.3">
      <c r="Q27" s="3"/>
      <c r="R27" s="3"/>
      <c r="S27" s="3"/>
      <c r="T27" s="3"/>
    </row>
    <row r="28" spans="1:31" x14ac:dyDescent="0.3">
      <c r="Q28" s="3"/>
      <c r="R28" s="3"/>
      <c r="S28" s="3"/>
      <c r="T28" s="3"/>
    </row>
    <row r="29" spans="1:31" x14ac:dyDescent="0.3">
      <c r="Q29" s="3"/>
      <c r="R29" s="3"/>
      <c r="S29" s="3"/>
      <c r="T29" s="3"/>
    </row>
    <row r="30" spans="1:31" x14ac:dyDescent="0.3">
      <c r="Q30" s="3"/>
      <c r="R30" s="3"/>
      <c r="S30" s="3"/>
      <c r="T30" s="3"/>
    </row>
    <row r="31" spans="1:31" x14ac:dyDescent="0.3">
      <c r="Q31" s="3"/>
      <c r="R31" s="3"/>
      <c r="S31" s="3"/>
      <c r="T31" s="3"/>
    </row>
    <row r="32" spans="1:31" x14ac:dyDescent="0.3">
      <c r="Q32" s="3"/>
      <c r="R32" s="3"/>
      <c r="S32" s="3"/>
      <c r="T32" s="3"/>
    </row>
    <row r="33" spans="5:20" x14ac:dyDescent="0.3">
      <c r="Q33" s="3"/>
      <c r="R33" s="3"/>
      <c r="S33" s="3"/>
      <c r="T33" s="3"/>
    </row>
    <row r="34" spans="5:20" x14ac:dyDescent="0.3">
      <c r="Q34" s="3"/>
      <c r="R34" s="3"/>
      <c r="S34" s="3"/>
      <c r="T34" s="3"/>
    </row>
    <row r="35" spans="5:20" x14ac:dyDescent="0.3">
      <c r="I35" s="10"/>
      <c r="J35" s="10"/>
      <c r="K35" s="10"/>
      <c r="L35" s="10"/>
      <c r="M35" s="10"/>
      <c r="N35" s="10"/>
      <c r="O35" s="10"/>
      <c r="P35" s="10"/>
      <c r="Q35" s="3"/>
      <c r="R35" s="3"/>
      <c r="S35" s="3"/>
      <c r="T35" s="3"/>
    </row>
    <row r="36" spans="5:20" x14ac:dyDescent="0.3"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</row>
    <row r="37" spans="5:20" x14ac:dyDescent="0.3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2"/>
    </row>
    <row r="38" spans="5:20" x14ac:dyDescent="0.3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5:20" x14ac:dyDescent="0.3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5:20" x14ac:dyDescent="0.3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Photometry</vt:lpstr>
    </vt:vector>
  </TitlesOfParts>
  <Company>Liverpool John Moores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Fraser</dc:creator>
  <cp:lastModifiedBy>Fraser</cp:lastModifiedBy>
  <dcterms:created xsi:type="dcterms:W3CDTF">2020-01-30T16:22:20Z</dcterms:created>
  <dcterms:modified xsi:type="dcterms:W3CDTF">2020-05-02T14:07:45Z</dcterms:modified>
</cp:coreProperties>
</file>